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esktop\Žně 2021\"/>
    </mc:Choice>
  </mc:AlternateContent>
  <bookViews>
    <workbookView xWindow="0" yWindow="0" windowWidth="23040" windowHeight="9588" tabRatio="529"/>
  </bookViews>
  <sheets>
    <sheet name="ÚSTECKÝ KRAJ" sheetId="7" r:id="rId1"/>
  </sheets>
  <definedNames>
    <definedName name="_xlnm.Print_Area" localSheetId="0">'ÚSTECKÝ KRAJ'!$A$1:$M$47</definedName>
  </definedNames>
  <calcPr calcId="162913"/>
</workbook>
</file>

<file path=xl/calcChain.xml><?xml version="1.0" encoding="utf-8"?>
<calcChain xmlns="http://schemas.openxmlformats.org/spreadsheetml/2006/main">
  <c r="D8" i="7" l="1"/>
  <c r="K4" i="7"/>
  <c r="J6" i="7"/>
  <c r="L45" i="7"/>
  <c r="E45" i="7"/>
  <c r="F45" i="7"/>
  <c r="G45" i="7"/>
  <c r="H45" i="7"/>
  <c r="I45" i="7"/>
  <c r="J45" i="7"/>
  <c r="D45" i="7"/>
  <c r="L43" i="7"/>
  <c r="E43" i="7"/>
  <c r="F43" i="7"/>
  <c r="G43" i="7"/>
  <c r="H43" i="7"/>
  <c r="I43" i="7"/>
  <c r="J43" i="7"/>
  <c r="D43" i="7"/>
  <c r="L42" i="7"/>
  <c r="E42" i="7"/>
  <c r="F42" i="7"/>
  <c r="G42" i="7"/>
  <c r="H42" i="7"/>
  <c r="I42" i="7"/>
  <c r="J42" i="7"/>
  <c r="D42" i="7"/>
  <c r="L23" i="7"/>
  <c r="J23" i="7"/>
  <c r="I23" i="7"/>
  <c r="H23" i="7"/>
  <c r="G23" i="7"/>
  <c r="F23" i="7"/>
  <c r="E23" i="7"/>
  <c r="D23" i="7"/>
  <c r="K22" i="7"/>
  <c r="L21" i="7"/>
  <c r="J21" i="7"/>
  <c r="I21" i="7"/>
  <c r="H21" i="7"/>
  <c r="G21" i="7"/>
  <c r="F21" i="7"/>
  <c r="E21" i="7"/>
  <c r="D21" i="7"/>
  <c r="K20" i="7"/>
  <c r="K19" i="7"/>
  <c r="L18" i="7"/>
  <c r="J18" i="7"/>
  <c r="I18" i="7"/>
  <c r="H18" i="7"/>
  <c r="G18" i="7"/>
  <c r="F18" i="7"/>
  <c r="E18" i="7"/>
  <c r="D18" i="7"/>
  <c r="K17" i="7"/>
  <c r="L16" i="7"/>
  <c r="J16" i="7"/>
  <c r="I16" i="7"/>
  <c r="H16" i="7"/>
  <c r="G16" i="7"/>
  <c r="F16" i="7"/>
  <c r="E16" i="7"/>
  <c r="D16" i="7"/>
  <c r="K15" i="7"/>
  <c r="K14" i="7"/>
  <c r="L13" i="7"/>
  <c r="J13" i="7"/>
  <c r="I13" i="7"/>
  <c r="H13" i="7"/>
  <c r="G13" i="7"/>
  <c r="F13" i="7"/>
  <c r="E13" i="7"/>
  <c r="D13" i="7"/>
  <c r="K12" i="7"/>
  <c r="L11" i="7"/>
  <c r="J11" i="7"/>
  <c r="I11" i="7"/>
  <c r="H11" i="7"/>
  <c r="G11" i="7"/>
  <c r="F11" i="7"/>
  <c r="E11" i="7"/>
  <c r="D11" i="7"/>
  <c r="K10" i="7"/>
  <c r="K9" i="7"/>
  <c r="E8" i="7"/>
  <c r="F8" i="7"/>
  <c r="G8" i="7"/>
  <c r="H8" i="7"/>
  <c r="I8" i="7"/>
  <c r="J8" i="7"/>
  <c r="L8" i="7"/>
  <c r="L6" i="7"/>
  <c r="E6" i="7"/>
  <c r="F6" i="7"/>
  <c r="G6" i="7"/>
  <c r="H6" i="7"/>
  <c r="I6" i="7"/>
  <c r="D6" i="7"/>
  <c r="K7" i="7"/>
  <c r="K5" i="7"/>
  <c r="K6" i="7" l="1"/>
  <c r="K8" i="7"/>
  <c r="K21" i="7"/>
  <c r="K23" i="7"/>
  <c r="K18" i="7"/>
  <c r="K16" i="7"/>
  <c r="E44" i="7"/>
  <c r="K13" i="7"/>
  <c r="G46" i="7"/>
  <c r="I44" i="7"/>
  <c r="K11" i="7"/>
  <c r="L44" i="7"/>
  <c r="F46" i="7"/>
  <c r="L46" i="7"/>
  <c r="D44" i="7"/>
  <c r="D46" i="7"/>
  <c r="J46" i="7"/>
  <c r="I46" i="7"/>
  <c r="E46" i="7"/>
  <c r="K45" i="7"/>
  <c r="H44" i="7"/>
  <c r="J44" i="7"/>
  <c r="K42" i="7"/>
  <c r="H46" i="7"/>
  <c r="G44" i="7"/>
  <c r="F44" i="7"/>
  <c r="K43" i="7"/>
  <c r="K44" i="7" l="1"/>
  <c r="K46" i="7"/>
</calcChain>
</file>

<file path=xl/sharedStrings.xml><?xml version="1.0" encoding="utf-8"?>
<sst xmlns="http://schemas.openxmlformats.org/spreadsheetml/2006/main" count="64" uniqueCount="28">
  <si>
    <t>Žito</t>
  </si>
  <si>
    <t>Oves</t>
  </si>
  <si>
    <t>Tritikale</t>
  </si>
  <si>
    <t>Řepka</t>
  </si>
  <si>
    <t>Pšenice</t>
  </si>
  <si>
    <t>ozimá</t>
  </si>
  <si>
    <t>jarní</t>
  </si>
  <si>
    <t>Ječmen</t>
  </si>
  <si>
    <t>ozimý</t>
  </si>
  <si>
    <t>Stav ke dni:</t>
  </si>
  <si>
    <t>Obiloviny</t>
  </si>
  <si>
    <t>celkem</t>
  </si>
  <si>
    <t xml:space="preserve">Celkově ke sklizni </t>
  </si>
  <si>
    <t xml:space="preserve">Celkově sklizeno </t>
  </si>
  <si>
    <t xml:space="preserve">Sklizeno ke dni aktualizace </t>
  </si>
  <si>
    <t>Žitovec</t>
  </si>
  <si>
    <t>Ústí n/L</t>
  </si>
  <si>
    <t xml:space="preserve">Celkem sklizených ploch ke dni aktualizace </t>
  </si>
  <si>
    <t>Podíl sklizených ploch</t>
  </si>
  <si>
    <t>Celkově sklizeno</t>
  </si>
  <si>
    <t>Prům. výnos</t>
  </si>
  <si>
    <t>Teplice</t>
  </si>
  <si>
    <t>Most</t>
  </si>
  <si>
    <t>Chomutov</t>
  </si>
  <si>
    <t>Podíl sklizených ploch v procentech</t>
  </si>
  <si>
    <t>Průměrný výnos (t/ha)</t>
  </si>
  <si>
    <t>OPŽL</t>
  </si>
  <si>
    <t>OPŽL Ústí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</si>
</sst>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F800]dddd\,\ mmmm\ dd\,\ yyyy"/>
    <numFmt numFmtId="165" formatCode="#,##0&quot; ( ha )&quot;"/>
    <numFmt numFmtId="166" formatCode="#,##0&quot; ( t )&quot;"/>
    <numFmt numFmtId="167" formatCode="#,##0.00&quot; ( t/ha )&quot;"/>
    <numFmt numFmtId="168" formatCode="#,##0.00&quot; ( ha )&quot;"/>
  </numFmts>
  <fonts count="13" x14ac:knownFonts="1">
    <font>
      <sz val="10"/>
      <name val="Arial CE"/>
      <charset val="238"/>
    </font>
    <font>
      <sz val="9"/>
      <name val="Arial CE"/>
      <family val="2"/>
      <charset val="238"/>
    </font>
    <font>
      <b/>
      <sz val="12"/>
      <name val="Calibri"/>
      <family val="2"/>
      <charset val="238"/>
      <scheme val="minor"/>
    </font>
    <font>
      <b/>
      <i/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b/>
      <i/>
      <sz val="9"/>
      <name val="Calibri"/>
      <family val="2"/>
      <charset val="238"/>
      <scheme val="minor"/>
    </font>
    <font>
      <b/>
      <i/>
      <sz val="9"/>
      <name val="Arial CE"/>
      <family val="2"/>
      <charset val="238"/>
    </font>
    <font>
      <b/>
      <i/>
      <sz val="9"/>
      <name val="Arial CE"/>
      <charset val="238"/>
    </font>
    <font>
      <b/>
      <i/>
      <sz val="10"/>
      <name val="Calibri"/>
      <family val="2"/>
      <charset val="238"/>
      <scheme val="minor"/>
    </font>
    <font>
      <b/>
      <i/>
      <sz val="10"/>
      <name val="Arial CE"/>
      <charset val="238"/>
    </font>
    <font>
      <i/>
      <sz val="10"/>
      <name val="Arial CE"/>
      <charset val="238"/>
    </font>
    <font>
      <b/>
      <i/>
      <sz val="12"/>
      <name val="Calibri"/>
      <family val="2"/>
      <charset val="238"/>
      <scheme val="minor"/>
    </font>
    <font>
      <b/>
      <i/>
      <sz val="12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CE68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BCE68A"/>
        </stop>
        <stop position="1">
          <color theme="0"/>
        </stop>
      </gradient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ill="1"/>
    <xf numFmtId="165" fontId="0" fillId="6" borderId="11" xfId="0" applyNumberFormat="1" applyFont="1" applyFill="1" applyBorder="1" applyAlignment="1">
      <alignment horizontal="center"/>
    </xf>
    <xf numFmtId="165" fontId="4" fillId="6" borderId="11" xfId="0" applyNumberFormat="1" applyFont="1" applyFill="1" applyBorder="1" applyAlignment="1">
      <alignment horizontal="center"/>
    </xf>
    <xf numFmtId="166" fontId="4" fillId="10" borderId="3" xfId="0" applyNumberFormat="1" applyFont="1" applyFill="1" applyBorder="1" applyAlignment="1">
      <alignment horizontal="center"/>
    </xf>
    <xf numFmtId="167" fontId="3" fillId="10" borderId="5" xfId="0" applyNumberFormat="1" applyFont="1" applyFill="1" applyBorder="1" applyAlignment="1">
      <alignment horizontal="right"/>
    </xf>
    <xf numFmtId="10" fontId="3" fillId="10" borderId="8" xfId="0" applyNumberFormat="1" applyFont="1" applyFill="1" applyBorder="1" applyAlignment="1">
      <alignment horizontal="center"/>
    </xf>
    <xf numFmtId="165" fontId="4" fillId="10" borderId="3" xfId="0" applyNumberFormat="1" applyFont="1" applyFill="1" applyBorder="1" applyAlignment="1">
      <alignment horizontal="center"/>
    </xf>
    <xf numFmtId="165" fontId="4" fillId="10" borderId="17" xfId="0" applyNumberFormat="1" applyFont="1" applyFill="1" applyBorder="1" applyAlignment="1">
      <alignment horizontal="center"/>
    </xf>
    <xf numFmtId="165" fontId="4" fillId="10" borderId="5" xfId="0" applyNumberFormat="1" applyFont="1" applyFill="1" applyBorder="1" applyAlignment="1">
      <alignment horizontal="center" wrapText="1"/>
    </xf>
    <xf numFmtId="0" fontId="1" fillId="4" borderId="0" xfId="0" applyFont="1" applyFill="1"/>
    <xf numFmtId="0" fontId="0" fillId="4" borderId="0" xfId="0" applyFill="1"/>
    <xf numFmtId="0" fontId="0" fillId="4" borderId="0" xfId="0" applyFill="1" applyBorder="1"/>
    <xf numFmtId="0" fontId="2" fillId="4" borderId="0" xfId="0" applyFont="1" applyFill="1" applyBorder="1" applyAlignment="1">
      <alignment horizontal="center"/>
    </xf>
    <xf numFmtId="165" fontId="0" fillId="2" borderId="17" xfId="0" applyNumberFormat="1" applyFont="1" applyFill="1" applyBorder="1" applyAlignment="1">
      <alignment horizontal="center"/>
    </xf>
    <xf numFmtId="165" fontId="4" fillId="11" borderId="11" xfId="0" applyNumberFormat="1" applyFont="1" applyFill="1" applyBorder="1" applyAlignment="1">
      <alignment horizontal="center"/>
    </xf>
    <xf numFmtId="166" fontId="4" fillId="10" borderId="5" xfId="0" applyNumberFormat="1" applyFont="1" applyFill="1" applyBorder="1" applyAlignment="1">
      <alignment horizontal="center"/>
    </xf>
    <xf numFmtId="0" fontId="7" fillId="5" borderId="9" xfId="0" applyFont="1" applyFill="1" applyBorder="1" applyAlignment="1">
      <alignment wrapText="1"/>
    </xf>
    <xf numFmtId="0" fontId="5" fillId="5" borderId="15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0" fontId="8" fillId="7" borderId="14" xfId="0" applyFont="1" applyFill="1" applyBorder="1" applyAlignment="1">
      <alignment horizontal="left"/>
    </xf>
    <xf numFmtId="0" fontId="8" fillId="7" borderId="12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8" fillId="8" borderId="16" xfId="0" applyFont="1" applyFill="1" applyBorder="1" applyAlignment="1">
      <alignment horizontal="left"/>
    </xf>
    <xf numFmtId="0" fontId="8" fillId="9" borderId="16" xfId="0" applyFont="1" applyFill="1" applyBorder="1" applyAlignment="1">
      <alignment horizontal="left"/>
    </xf>
    <xf numFmtId="0" fontId="8" fillId="7" borderId="13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8" fillId="8" borderId="9" xfId="0" applyFont="1" applyFill="1" applyBorder="1" applyAlignment="1">
      <alignment horizontal="left"/>
    </xf>
    <xf numFmtId="0" fontId="8" fillId="8" borderId="12" xfId="0" applyFont="1" applyFill="1" applyBorder="1" applyAlignment="1">
      <alignment horizontal="left"/>
    </xf>
    <xf numFmtId="0" fontId="8" fillId="9" borderId="9" xfId="0" applyFont="1" applyFill="1" applyBorder="1" applyAlignment="1">
      <alignment horizontal="left"/>
    </xf>
    <xf numFmtId="0" fontId="8" fillId="9" borderId="12" xfId="0" applyFont="1" applyFill="1" applyBorder="1" applyAlignment="1">
      <alignment horizontal="left"/>
    </xf>
    <xf numFmtId="164" fontId="7" fillId="5" borderId="7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wrapText="1"/>
    </xf>
    <xf numFmtId="0" fontId="10" fillId="5" borderId="7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165" fontId="0" fillId="6" borderId="18" xfId="0" applyNumberFormat="1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left"/>
    </xf>
    <xf numFmtId="164" fontId="7" fillId="5" borderId="10" xfId="0" applyNumberFormat="1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left"/>
    </xf>
    <xf numFmtId="0" fontId="8" fillId="7" borderId="16" xfId="0" applyFont="1" applyFill="1" applyBorder="1" applyAlignment="1">
      <alignment horizontal="left"/>
    </xf>
    <xf numFmtId="0" fontId="8" fillId="7" borderId="16" xfId="0" applyFont="1" applyFill="1" applyBorder="1" applyAlignment="1">
      <alignment horizontal="left" wrapText="1"/>
    </xf>
    <xf numFmtId="0" fontId="8" fillId="7" borderId="5" xfId="0" applyFont="1" applyFill="1" applyBorder="1" applyAlignment="1">
      <alignment horizontal="left"/>
    </xf>
    <xf numFmtId="165" fontId="0" fillId="2" borderId="19" xfId="0" applyNumberFormat="1" applyFon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4" fillId="10" borderId="14" xfId="0" applyNumberFormat="1" applyFont="1" applyFill="1" applyBorder="1" applyAlignment="1">
      <alignment horizontal="center"/>
    </xf>
    <xf numFmtId="166" fontId="0" fillId="2" borderId="20" xfId="0" applyNumberFormat="1" applyFill="1" applyBorder="1" applyAlignment="1">
      <alignment horizontal="center"/>
    </xf>
    <xf numFmtId="10" fontId="3" fillId="10" borderId="16" xfId="0" applyNumberFormat="1" applyFont="1" applyFill="1" applyBorder="1" applyAlignment="1">
      <alignment horizontal="center"/>
    </xf>
    <xf numFmtId="0" fontId="8" fillId="3" borderId="21" xfId="0" applyFont="1" applyFill="1" applyBorder="1" applyAlignment="1">
      <alignment horizontal="left"/>
    </xf>
    <xf numFmtId="0" fontId="8" fillId="8" borderId="21" xfId="0" applyFont="1" applyFill="1" applyBorder="1" applyAlignment="1">
      <alignment horizontal="left"/>
    </xf>
    <xf numFmtId="0" fontId="8" fillId="9" borderId="21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left" wrapText="1"/>
    </xf>
    <xf numFmtId="0" fontId="8" fillId="8" borderId="21" xfId="0" applyFont="1" applyFill="1" applyBorder="1" applyAlignment="1">
      <alignment horizontal="left" wrapText="1"/>
    </xf>
    <xf numFmtId="0" fontId="8" fillId="9" borderId="21" xfId="0" applyFont="1" applyFill="1" applyBorder="1" applyAlignment="1">
      <alignment horizontal="left" wrapText="1"/>
    </xf>
    <xf numFmtId="0" fontId="8" fillId="3" borderId="4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left" wrapText="1"/>
    </xf>
    <xf numFmtId="0" fontId="8" fillId="8" borderId="4" xfId="0" applyFont="1" applyFill="1" applyBorder="1" applyAlignment="1">
      <alignment horizontal="left"/>
    </xf>
    <xf numFmtId="168" fontId="0" fillId="6" borderId="11" xfId="0" applyNumberFormat="1" applyFont="1" applyFill="1" applyBorder="1" applyAlignment="1">
      <alignment horizontal="center"/>
    </xf>
    <xf numFmtId="168" fontId="4" fillId="6" borderId="11" xfId="0" applyNumberFormat="1" applyFont="1" applyFill="1" applyBorder="1" applyAlignment="1">
      <alignment horizontal="center"/>
    </xf>
    <xf numFmtId="168" fontId="4" fillId="11" borderId="11" xfId="0" applyNumberFormat="1" applyFont="1" applyFill="1" applyBorder="1" applyAlignment="1">
      <alignment horizontal="center"/>
    </xf>
    <xf numFmtId="168" fontId="0" fillId="6" borderId="18" xfId="0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5D1"/>
      <color rgb="FFBCE68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topLeftCell="A39" workbookViewId="0">
      <selection activeCell="O49" sqref="O49"/>
    </sheetView>
  </sheetViews>
  <sheetFormatPr defaultRowHeight="22.2" customHeight="1" x14ac:dyDescent="0.25"/>
  <cols>
    <col min="1" max="1" width="5.44140625" customWidth="1"/>
    <col min="2" max="2" width="12.33203125" customWidth="1"/>
    <col min="3" max="3" width="22.5546875" customWidth="1"/>
    <col min="4" max="4" width="11.88671875" bestFit="1" customWidth="1"/>
    <col min="5" max="5" width="12.33203125" bestFit="1" customWidth="1"/>
    <col min="6" max="6" width="13.33203125" bestFit="1" customWidth="1"/>
    <col min="7" max="10" width="12.33203125" bestFit="1" customWidth="1"/>
    <col min="11" max="11" width="14.109375" customWidth="1"/>
    <col min="12" max="12" width="13.33203125" bestFit="1" customWidth="1"/>
    <col min="13" max="13" width="5.5546875" customWidth="1"/>
  </cols>
  <sheetData>
    <row r="1" spans="1:13" ht="15" customHeight="1" thickBot="1" x14ac:dyDescent="0.3">
      <c r="A1" s="11"/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2.2" customHeight="1" x14ac:dyDescent="0.3">
      <c r="A2" s="11"/>
      <c r="B2" s="38" t="s">
        <v>26</v>
      </c>
      <c r="C2" s="39" t="s">
        <v>9</v>
      </c>
      <c r="D2" s="40" t="s">
        <v>4</v>
      </c>
      <c r="E2" s="41" t="s">
        <v>4</v>
      </c>
      <c r="F2" s="40" t="s">
        <v>7</v>
      </c>
      <c r="G2" s="41" t="s">
        <v>7</v>
      </c>
      <c r="H2" s="40" t="s">
        <v>0</v>
      </c>
      <c r="I2" s="41" t="s">
        <v>1</v>
      </c>
      <c r="J2" s="39" t="s">
        <v>2</v>
      </c>
      <c r="K2" s="39" t="s">
        <v>10</v>
      </c>
      <c r="L2" s="40" t="s">
        <v>3</v>
      </c>
      <c r="M2" s="11"/>
    </row>
    <row r="3" spans="1:13" ht="22.2" customHeight="1" thickBot="1" x14ac:dyDescent="0.3">
      <c r="A3" s="11"/>
      <c r="B3" s="45" t="s">
        <v>16</v>
      </c>
      <c r="C3" s="49">
        <v>44403</v>
      </c>
      <c r="D3" s="50" t="s">
        <v>5</v>
      </c>
      <c r="E3" s="51" t="s">
        <v>6</v>
      </c>
      <c r="F3" s="50" t="s">
        <v>8</v>
      </c>
      <c r="G3" s="51" t="s">
        <v>6</v>
      </c>
      <c r="H3" s="50"/>
      <c r="I3" s="51"/>
      <c r="J3" s="52" t="s">
        <v>15</v>
      </c>
      <c r="K3" s="53" t="s">
        <v>11</v>
      </c>
      <c r="L3" s="50"/>
      <c r="M3" s="11"/>
    </row>
    <row r="4" spans="1:13" ht="22.2" customHeight="1" thickBot="1" x14ac:dyDescent="0.35">
      <c r="A4" s="11"/>
      <c r="B4" s="78" t="s">
        <v>16</v>
      </c>
      <c r="C4" s="27" t="s">
        <v>12</v>
      </c>
      <c r="D4" s="2">
        <v>365</v>
      </c>
      <c r="E4" s="2">
        <v>59</v>
      </c>
      <c r="F4" s="2">
        <v>48</v>
      </c>
      <c r="G4" s="2">
        <v>63</v>
      </c>
      <c r="H4" s="2">
        <v>0</v>
      </c>
      <c r="I4" s="2">
        <v>61</v>
      </c>
      <c r="J4" s="2">
        <v>0</v>
      </c>
      <c r="K4" s="15">
        <f>SUM(D4:J4)</f>
        <v>596</v>
      </c>
      <c r="L4" s="46">
        <v>99</v>
      </c>
      <c r="M4" s="11"/>
    </row>
    <row r="5" spans="1:13" ht="22.2" customHeight="1" thickTop="1" x14ac:dyDescent="0.3">
      <c r="A5" s="11"/>
      <c r="B5" s="79"/>
      <c r="C5" s="55" t="s">
        <v>14</v>
      </c>
      <c r="D5" s="14"/>
      <c r="E5" s="14"/>
      <c r="F5" s="14">
        <v>48</v>
      </c>
      <c r="G5" s="14"/>
      <c r="H5" s="14"/>
      <c r="I5" s="14"/>
      <c r="J5" s="14"/>
      <c r="K5" s="8">
        <f t="shared" ref="K5:K7" si="0">SUM(D5:J5)</f>
        <v>48</v>
      </c>
      <c r="L5" s="58"/>
      <c r="M5" s="11"/>
    </row>
    <row r="6" spans="1:13" ht="27.6" x14ac:dyDescent="0.3">
      <c r="A6" s="11"/>
      <c r="B6" s="79"/>
      <c r="C6" s="56" t="s">
        <v>24</v>
      </c>
      <c r="D6" s="62">
        <f>IF(D4=0,0,D5/D4)</f>
        <v>0</v>
      </c>
      <c r="E6" s="62">
        <f t="shared" ref="E6:L6" si="1">IF(E4=0,0,E5/E4)</f>
        <v>0</v>
      </c>
      <c r="F6" s="62">
        <f t="shared" si="1"/>
        <v>1</v>
      </c>
      <c r="G6" s="62">
        <f t="shared" si="1"/>
        <v>0</v>
      </c>
      <c r="H6" s="62">
        <f t="shared" si="1"/>
        <v>0</v>
      </c>
      <c r="I6" s="62">
        <f t="shared" si="1"/>
        <v>0</v>
      </c>
      <c r="J6" s="62">
        <f t="shared" si="1"/>
        <v>0</v>
      </c>
      <c r="K6" s="62">
        <f t="shared" si="1"/>
        <v>8.0536912751677847E-2</v>
      </c>
      <c r="L6" s="62">
        <f t="shared" si="1"/>
        <v>0</v>
      </c>
      <c r="M6" s="11"/>
    </row>
    <row r="7" spans="1:13" ht="22.2" customHeight="1" x14ac:dyDescent="0.3">
      <c r="A7" s="11"/>
      <c r="B7" s="79"/>
      <c r="C7" s="55" t="s">
        <v>13</v>
      </c>
      <c r="D7" s="59"/>
      <c r="E7" s="59"/>
      <c r="F7" s="59">
        <v>244.8</v>
      </c>
      <c r="G7" s="59"/>
      <c r="H7" s="59"/>
      <c r="I7" s="59"/>
      <c r="J7" s="59"/>
      <c r="K7" s="60">
        <f t="shared" si="0"/>
        <v>244.8</v>
      </c>
      <c r="L7" s="61"/>
      <c r="M7" s="11"/>
    </row>
    <row r="8" spans="1:13" ht="22.2" customHeight="1" thickBot="1" x14ac:dyDescent="0.35">
      <c r="A8" s="11"/>
      <c r="B8" s="47"/>
      <c r="C8" s="57" t="s">
        <v>25</v>
      </c>
      <c r="D8" s="5">
        <f t="shared" ref="D8:L8" si="2">IF(D7=0,0,D7/D5)</f>
        <v>0</v>
      </c>
      <c r="E8" s="5">
        <f t="shared" si="2"/>
        <v>0</v>
      </c>
      <c r="F8" s="5">
        <f t="shared" si="2"/>
        <v>5.1000000000000005</v>
      </c>
      <c r="G8" s="5">
        <f t="shared" si="2"/>
        <v>0</v>
      </c>
      <c r="H8" s="5">
        <f t="shared" si="2"/>
        <v>0</v>
      </c>
      <c r="I8" s="5">
        <f t="shared" si="2"/>
        <v>0</v>
      </c>
      <c r="J8" s="5">
        <f t="shared" si="2"/>
        <v>0</v>
      </c>
      <c r="K8" s="5">
        <f t="shared" si="2"/>
        <v>5.1000000000000005</v>
      </c>
      <c r="L8" s="5">
        <f t="shared" si="2"/>
        <v>0</v>
      </c>
      <c r="M8" s="11"/>
    </row>
    <row r="9" spans="1:13" ht="22.2" customHeight="1" thickBot="1" x14ac:dyDescent="0.35">
      <c r="A9" s="11"/>
      <c r="B9" s="87" t="s">
        <v>21</v>
      </c>
      <c r="C9" s="28" t="s">
        <v>12</v>
      </c>
      <c r="D9" s="2">
        <v>2738</v>
      </c>
      <c r="E9" s="2">
        <v>687</v>
      </c>
      <c r="F9" s="2">
        <v>506</v>
      </c>
      <c r="G9" s="2">
        <v>479</v>
      </c>
      <c r="H9" s="2">
        <v>0</v>
      </c>
      <c r="I9" s="2">
        <v>181</v>
      </c>
      <c r="J9" s="72">
        <v>78.72</v>
      </c>
      <c r="K9" s="15">
        <f>SUM(D9:J9)</f>
        <v>4669.72</v>
      </c>
      <c r="L9" s="75">
        <v>839.32</v>
      </c>
      <c r="M9" s="11"/>
    </row>
    <row r="10" spans="1:13" ht="22.2" customHeight="1" thickTop="1" x14ac:dyDescent="0.3">
      <c r="A10" s="11"/>
      <c r="B10" s="87"/>
      <c r="C10" s="23" t="s">
        <v>14</v>
      </c>
      <c r="D10" s="14"/>
      <c r="E10" s="14"/>
      <c r="F10" s="14">
        <v>100</v>
      </c>
      <c r="G10" s="14"/>
      <c r="H10" s="14"/>
      <c r="I10" s="14"/>
      <c r="J10" s="14"/>
      <c r="K10" s="8">
        <f t="shared" ref="K10" si="3">SUM(D10:J10)</f>
        <v>100</v>
      </c>
      <c r="L10" s="58"/>
      <c r="M10" s="11"/>
    </row>
    <row r="11" spans="1:13" ht="27.6" x14ac:dyDescent="0.3">
      <c r="A11" s="11"/>
      <c r="B11" s="87"/>
      <c r="C11" s="66" t="s">
        <v>24</v>
      </c>
      <c r="D11" s="62">
        <f>IF(D9=0,0,D10/D9)</f>
        <v>0</v>
      </c>
      <c r="E11" s="62">
        <f t="shared" ref="E11" si="4">IF(E9=0,0,E10/E9)</f>
        <v>0</v>
      </c>
      <c r="F11" s="62">
        <f t="shared" ref="F11" si="5">IF(F9=0,0,F10/F9)</f>
        <v>0.19762845849802371</v>
      </c>
      <c r="G11" s="62">
        <f t="shared" ref="G11" si="6">IF(G9=0,0,G10/G9)</f>
        <v>0</v>
      </c>
      <c r="H11" s="62">
        <f t="shared" ref="H11" si="7">IF(H9=0,0,H10/H9)</f>
        <v>0</v>
      </c>
      <c r="I11" s="62">
        <f t="shared" ref="I11" si="8">IF(I9=0,0,I10/I9)</f>
        <v>0</v>
      </c>
      <c r="J11" s="62">
        <f t="shared" ref="J11" si="9">IF(J9=0,0,J10/J9)</f>
        <v>0</v>
      </c>
      <c r="K11" s="62">
        <f t="shared" ref="K11" si="10">IF(K9=0,0,K10/K9)</f>
        <v>2.1414560187762863E-2</v>
      </c>
      <c r="L11" s="62">
        <f t="shared" ref="L11" si="11">IF(L9=0,0,L10/L9)</f>
        <v>0</v>
      </c>
      <c r="M11" s="11"/>
    </row>
    <row r="12" spans="1:13" ht="22.2" customHeight="1" x14ac:dyDescent="0.3">
      <c r="A12" s="11"/>
      <c r="B12" s="87"/>
      <c r="C12" s="63" t="s">
        <v>13</v>
      </c>
      <c r="D12" s="59"/>
      <c r="E12" s="59"/>
      <c r="F12" s="59">
        <v>690</v>
      </c>
      <c r="G12" s="59"/>
      <c r="H12" s="59"/>
      <c r="I12" s="59"/>
      <c r="J12" s="59"/>
      <c r="K12" s="60">
        <f t="shared" ref="K12" si="12">SUM(D12:J12)</f>
        <v>690</v>
      </c>
      <c r="L12" s="61"/>
      <c r="M12" s="11"/>
    </row>
    <row r="13" spans="1:13" ht="22.2" customHeight="1" thickBot="1" x14ac:dyDescent="0.35">
      <c r="A13" s="11"/>
      <c r="B13" s="88"/>
      <c r="C13" s="24" t="s">
        <v>25</v>
      </c>
      <c r="D13" s="5">
        <f t="shared" ref="D13:L13" si="13">IF(D12=0,0,D12/D10)</f>
        <v>0</v>
      </c>
      <c r="E13" s="5">
        <f t="shared" si="13"/>
        <v>0</v>
      </c>
      <c r="F13" s="5">
        <f t="shared" si="13"/>
        <v>6.9</v>
      </c>
      <c r="G13" s="5">
        <f t="shared" si="13"/>
        <v>0</v>
      </c>
      <c r="H13" s="5">
        <f t="shared" si="13"/>
        <v>0</v>
      </c>
      <c r="I13" s="5">
        <f t="shared" si="13"/>
        <v>0</v>
      </c>
      <c r="J13" s="5">
        <f t="shared" si="13"/>
        <v>0</v>
      </c>
      <c r="K13" s="5">
        <f t="shared" si="13"/>
        <v>6.9</v>
      </c>
      <c r="L13" s="5">
        <f t="shared" si="13"/>
        <v>0</v>
      </c>
      <c r="M13" s="11"/>
    </row>
    <row r="14" spans="1:13" ht="22.2" customHeight="1" thickBot="1" x14ac:dyDescent="0.35">
      <c r="A14" s="11"/>
      <c r="B14" s="84" t="s">
        <v>22</v>
      </c>
      <c r="C14" s="29" t="s">
        <v>12</v>
      </c>
      <c r="D14" s="2">
        <v>3542</v>
      </c>
      <c r="E14" s="2">
        <v>404</v>
      </c>
      <c r="F14" s="2">
        <v>773</v>
      </c>
      <c r="G14" s="2">
        <v>868</v>
      </c>
      <c r="H14" s="2">
        <v>0</v>
      </c>
      <c r="I14" s="72">
        <v>169</v>
      </c>
      <c r="J14" s="2">
        <v>48</v>
      </c>
      <c r="K14" s="74">
        <f>SUM(D14:J14)</f>
        <v>5804</v>
      </c>
      <c r="L14" s="46">
        <v>1397</v>
      </c>
      <c r="M14" s="11"/>
    </row>
    <row r="15" spans="1:13" ht="22.2" customHeight="1" thickTop="1" x14ac:dyDescent="0.3">
      <c r="A15" s="11"/>
      <c r="B15" s="85"/>
      <c r="C15" s="25" t="s">
        <v>14</v>
      </c>
      <c r="D15" s="14"/>
      <c r="E15" s="14"/>
      <c r="F15" s="14">
        <v>489</v>
      </c>
      <c r="G15" s="14"/>
      <c r="H15" s="14"/>
      <c r="I15" s="14"/>
      <c r="J15" s="14"/>
      <c r="K15" s="8">
        <f t="shared" ref="K15" si="14">SUM(D15:J15)</f>
        <v>489</v>
      </c>
      <c r="L15" s="58">
        <v>598</v>
      </c>
      <c r="M15" s="11"/>
    </row>
    <row r="16" spans="1:13" ht="27.6" x14ac:dyDescent="0.3">
      <c r="A16" s="11"/>
      <c r="B16" s="85"/>
      <c r="C16" s="67" t="s">
        <v>24</v>
      </c>
      <c r="D16" s="62">
        <f>IF(D14=0,0,D15/D14)</f>
        <v>0</v>
      </c>
      <c r="E16" s="62">
        <f t="shared" ref="E16" si="15">IF(E14=0,0,E15/E14)</f>
        <v>0</v>
      </c>
      <c r="F16" s="62">
        <f t="shared" ref="F16" si="16">IF(F14=0,0,F15/F14)</f>
        <v>0.63260025873221215</v>
      </c>
      <c r="G16" s="62">
        <f t="shared" ref="G16" si="17">IF(G14=0,0,G15/G14)</f>
        <v>0</v>
      </c>
      <c r="H16" s="62">
        <f t="shared" ref="H16" si="18">IF(H14=0,0,H15/H14)</f>
        <v>0</v>
      </c>
      <c r="I16" s="62">
        <f t="shared" ref="I16" si="19">IF(I14=0,0,I15/I14)</f>
        <v>0</v>
      </c>
      <c r="J16" s="62">
        <f t="shared" ref="J16" si="20">IF(J14=0,0,J15/J14)</f>
        <v>0</v>
      </c>
      <c r="K16" s="62">
        <f t="shared" ref="K16" si="21">IF(K14=0,0,K15/K14)</f>
        <v>8.4252239834596829E-2</v>
      </c>
      <c r="L16" s="62">
        <f t="shared" ref="L16" si="22">IF(L14=0,0,L15/L14)</f>
        <v>0.42806012884753042</v>
      </c>
      <c r="M16" s="11"/>
    </row>
    <row r="17" spans="1:13" ht="22.2" customHeight="1" x14ac:dyDescent="0.3">
      <c r="A17" s="11"/>
      <c r="B17" s="85"/>
      <c r="C17" s="64" t="s">
        <v>13</v>
      </c>
      <c r="D17" s="59"/>
      <c r="E17" s="59"/>
      <c r="F17" s="59">
        <v>3300</v>
      </c>
      <c r="G17" s="59"/>
      <c r="H17" s="59"/>
      <c r="I17" s="59"/>
      <c r="J17" s="59"/>
      <c r="K17" s="60">
        <f t="shared" ref="K17" si="23">SUM(D17:J17)</f>
        <v>3300</v>
      </c>
      <c r="L17" s="61">
        <v>1465</v>
      </c>
      <c r="M17" s="11"/>
    </row>
    <row r="18" spans="1:13" ht="22.2" customHeight="1" thickBot="1" x14ac:dyDescent="0.35">
      <c r="A18" s="11"/>
      <c r="B18" s="86"/>
      <c r="C18" s="30" t="s">
        <v>25</v>
      </c>
      <c r="D18" s="5">
        <f t="shared" ref="D18:L18" si="24">IF(D17=0,0,D17/D15)</f>
        <v>0</v>
      </c>
      <c r="E18" s="5">
        <f t="shared" si="24"/>
        <v>0</v>
      </c>
      <c r="F18" s="5">
        <f t="shared" si="24"/>
        <v>6.7484662576687118</v>
      </c>
      <c r="G18" s="5">
        <f t="shared" si="24"/>
        <v>0</v>
      </c>
      <c r="H18" s="5">
        <f t="shared" si="24"/>
        <v>0</v>
      </c>
      <c r="I18" s="5">
        <f t="shared" si="24"/>
        <v>0</v>
      </c>
      <c r="J18" s="5">
        <f t="shared" si="24"/>
        <v>0</v>
      </c>
      <c r="K18" s="5">
        <f t="shared" si="24"/>
        <v>6.7484662576687118</v>
      </c>
      <c r="L18" s="5">
        <f t="shared" si="24"/>
        <v>2.4498327759197323</v>
      </c>
      <c r="M18" s="11"/>
    </row>
    <row r="19" spans="1:13" ht="22.2" customHeight="1" thickBot="1" x14ac:dyDescent="0.35">
      <c r="A19" s="11"/>
      <c r="B19" s="89" t="s">
        <v>23</v>
      </c>
      <c r="C19" s="31" t="s">
        <v>12</v>
      </c>
      <c r="D19" s="2">
        <v>5844</v>
      </c>
      <c r="E19" s="2">
        <v>917</v>
      </c>
      <c r="F19" s="72">
        <v>910.11</v>
      </c>
      <c r="G19" s="2">
        <v>1090</v>
      </c>
      <c r="H19" s="2">
        <v>0</v>
      </c>
      <c r="I19" s="2">
        <v>195.06</v>
      </c>
      <c r="J19" s="2">
        <v>115</v>
      </c>
      <c r="K19" s="74">
        <f>SUM(D19:J19)</f>
        <v>9071.17</v>
      </c>
      <c r="L19" s="46">
        <v>1725</v>
      </c>
      <c r="M19" s="11"/>
    </row>
    <row r="20" spans="1:13" ht="22.2" customHeight="1" thickTop="1" x14ac:dyDescent="0.3">
      <c r="A20" s="11"/>
      <c r="B20" s="90"/>
      <c r="C20" s="26" t="s">
        <v>14</v>
      </c>
      <c r="D20" s="14">
        <v>167</v>
      </c>
      <c r="E20" s="14"/>
      <c r="F20" s="14">
        <v>882</v>
      </c>
      <c r="G20" s="14"/>
      <c r="H20" s="14"/>
      <c r="I20" s="14"/>
      <c r="J20" s="14"/>
      <c r="K20" s="8">
        <f t="shared" ref="K20" si="25">SUM(D20:J20)</f>
        <v>1049</v>
      </c>
      <c r="L20" s="58">
        <v>121</v>
      </c>
      <c r="M20" s="11"/>
    </row>
    <row r="21" spans="1:13" ht="27.6" x14ac:dyDescent="0.3">
      <c r="A21" s="11"/>
      <c r="B21" s="90"/>
      <c r="C21" s="68" t="s">
        <v>24</v>
      </c>
      <c r="D21" s="62">
        <f>IF(D19=0,0,D20/D19)</f>
        <v>2.8576317590691309E-2</v>
      </c>
      <c r="E21" s="62">
        <f t="shared" ref="E21" si="26">IF(E19=0,0,E20/E19)</f>
        <v>0</v>
      </c>
      <c r="F21" s="62">
        <f t="shared" ref="F21" si="27">IF(F19=0,0,F20/F19)</f>
        <v>0.96911362362791309</v>
      </c>
      <c r="G21" s="62">
        <f t="shared" ref="G21" si="28">IF(G19=0,0,G20/G19)</f>
        <v>0</v>
      </c>
      <c r="H21" s="62">
        <f t="shared" ref="H21" si="29">IF(H19=0,0,H20/H19)</f>
        <v>0</v>
      </c>
      <c r="I21" s="62">
        <f t="shared" ref="I21" si="30">IF(I19=0,0,I20/I19)</f>
        <v>0</v>
      </c>
      <c r="J21" s="62">
        <f t="shared" ref="J21" si="31">IF(J19=0,0,J20/J19)</f>
        <v>0</v>
      </c>
      <c r="K21" s="62">
        <f t="shared" ref="K21" si="32">IF(K19=0,0,K20/K19)</f>
        <v>0.11564109150197824</v>
      </c>
      <c r="L21" s="62">
        <f t="shared" ref="L21" si="33">IF(L19=0,0,L20/L19)</f>
        <v>7.0144927536231888E-2</v>
      </c>
      <c r="M21" s="11"/>
    </row>
    <row r="22" spans="1:13" ht="22.2" customHeight="1" x14ac:dyDescent="0.3">
      <c r="A22" s="11"/>
      <c r="B22" s="90"/>
      <c r="C22" s="65" t="s">
        <v>13</v>
      </c>
      <c r="D22" s="59">
        <v>952</v>
      </c>
      <c r="E22" s="59"/>
      <c r="F22" s="59">
        <v>4939</v>
      </c>
      <c r="G22" s="59"/>
      <c r="H22" s="59"/>
      <c r="I22" s="59"/>
      <c r="J22" s="59"/>
      <c r="K22" s="60">
        <f t="shared" ref="K22" si="34">SUM(D22:J22)</f>
        <v>5891</v>
      </c>
      <c r="L22" s="61">
        <v>411</v>
      </c>
      <c r="M22" s="11"/>
    </row>
    <row r="23" spans="1:13" ht="22.2" customHeight="1" thickBot="1" x14ac:dyDescent="0.35">
      <c r="A23" s="11"/>
      <c r="B23" s="91"/>
      <c r="C23" s="32" t="s">
        <v>25</v>
      </c>
      <c r="D23" s="5">
        <f t="shared" ref="D23:L23" si="35">IF(D22=0,0,D22/D20)</f>
        <v>5.7005988023952092</v>
      </c>
      <c r="E23" s="5">
        <f t="shared" si="35"/>
        <v>0</v>
      </c>
      <c r="F23" s="5">
        <f t="shared" si="35"/>
        <v>5.5997732426303859</v>
      </c>
      <c r="G23" s="5">
        <f t="shared" si="35"/>
        <v>0</v>
      </c>
      <c r="H23" s="5">
        <f t="shared" si="35"/>
        <v>0</v>
      </c>
      <c r="I23" s="5">
        <f t="shared" si="35"/>
        <v>0</v>
      </c>
      <c r="J23" s="5">
        <f t="shared" si="35"/>
        <v>0</v>
      </c>
      <c r="K23" s="5">
        <f t="shared" si="35"/>
        <v>5.6158245948522403</v>
      </c>
      <c r="L23" s="5">
        <f t="shared" si="35"/>
        <v>3.3966942148760331</v>
      </c>
      <c r="M23" s="11"/>
    </row>
    <row r="24" spans="1:13" ht="0.15" customHeight="1" thickBot="1" x14ac:dyDescent="0.35">
      <c r="A24" s="11"/>
      <c r="B24" s="78"/>
      <c r="C24" s="54"/>
      <c r="D24" s="2"/>
      <c r="E24" s="2"/>
      <c r="F24" s="2"/>
      <c r="G24" s="2"/>
      <c r="H24" s="2"/>
      <c r="I24" s="2"/>
      <c r="J24" s="2"/>
      <c r="K24" s="15"/>
      <c r="L24" s="46"/>
      <c r="M24" s="11"/>
    </row>
    <row r="25" spans="1:13" ht="0.15" customHeight="1" thickTop="1" x14ac:dyDescent="0.3">
      <c r="A25" s="11"/>
      <c r="B25" s="79"/>
      <c r="C25" s="21"/>
      <c r="D25" s="14"/>
      <c r="E25" s="14"/>
      <c r="F25" s="14"/>
      <c r="G25" s="14"/>
      <c r="H25" s="14"/>
      <c r="I25" s="14"/>
      <c r="J25" s="14"/>
      <c r="K25" s="8"/>
      <c r="L25" s="58"/>
      <c r="M25" s="11"/>
    </row>
    <row r="26" spans="1:13" ht="0.15" customHeight="1" x14ac:dyDescent="0.3">
      <c r="A26" s="11"/>
      <c r="B26" s="79"/>
      <c r="C26" s="56"/>
      <c r="D26" s="62"/>
      <c r="E26" s="62"/>
      <c r="F26" s="62"/>
      <c r="G26" s="62"/>
      <c r="H26" s="62"/>
      <c r="I26" s="62"/>
      <c r="J26" s="62"/>
      <c r="K26" s="62"/>
      <c r="L26" s="62"/>
      <c r="M26" s="11"/>
    </row>
    <row r="27" spans="1:13" ht="0.15" customHeight="1" x14ac:dyDescent="0.3">
      <c r="A27" s="11"/>
      <c r="B27" s="79"/>
      <c r="C27" s="48"/>
      <c r="D27" s="59"/>
      <c r="E27" s="59"/>
      <c r="F27" s="59"/>
      <c r="G27" s="59"/>
      <c r="H27" s="59"/>
      <c r="I27" s="59"/>
      <c r="J27" s="59"/>
      <c r="K27" s="60"/>
      <c r="L27" s="61"/>
      <c r="M27" s="11"/>
    </row>
    <row r="28" spans="1:13" ht="0.15" customHeight="1" thickBot="1" x14ac:dyDescent="0.35">
      <c r="A28" s="11"/>
      <c r="B28" s="80"/>
      <c r="C28" s="22"/>
      <c r="D28" s="5"/>
      <c r="E28" s="5"/>
      <c r="F28" s="5"/>
      <c r="G28" s="5"/>
      <c r="H28" s="5"/>
      <c r="I28" s="5"/>
      <c r="J28" s="5"/>
      <c r="K28" s="5"/>
      <c r="L28" s="5"/>
      <c r="M28" s="11"/>
    </row>
    <row r="29" spans="1:13" ht="0.15" customHeight="1" thickBot="1" x14ac:dyDescent="0.35">
      <c r="A29" s="11"/>
      <c r="B29" s="81"/>
      <c r="C29" s="69"/>
      <c r="D29" s="2"/>
      <c r="E29" s="2"/>
      <c r="F29" s="2"/>
      <c r="G29" s="2"/>
      <c r="H29" s="2"/>
      <c r="I29" s="2"/>
      <c r="J29" s="2"/>
      <c r="K29" s="15"/>
      <c r="L29" s="46"/>
      <c r="M29" s="11"/>
    </row>
    <row r="30" spans="1:13" ht="0.15" customHeight="1" thickTop="1" x14ac:dyDescent="0.3">
      <c r="A30" s="11"/>
      <c r="B30" s="82"/>
      <c r="C30" s="23"/>
      <c r="D30" s="14"/>
      <c r="E30" s="14"/>
      <c r="F30" s="14"/>
      <c r="G30" s="14"/>
      <c r="H30" s="14"/>
      <c r="I30" s="14"/>
      <c r="J30" s="14"/>
      <c r="K30" s="8"/>
      <c r="L30" s="58"/>
      <c r="M30" s="11"/>
    </row>
    <row r="31" spans="1:13" ht="0.15" customHeight="1" x14ac:dyDescent="0.3">
      <c r="A31" s="11"/>
      <c r="B31" s="82"/>
      <c r="C31" s="70"/>
      <c r="D31" s="62"/>
      <c r="E31" s="62"/>
      <c r="F31" s="62"/>
      <c r="G31" s="62"/>
      <c r="H31" s="62"/>
      <c r="I31" s="62"/>
      <c r="J31" s="62"/>
      <c r="K31" s="62"/>
      <c r="L31" s="62"/>
      <c r="M31" s="11"/>
    </row>
    <row r="32" spans="1:13" ht="0.15" customHeight="1" x14ac:dyDescent="0.3">
      <c r="A32" s="11"/>
      <c r="B32" s="82"/>
      <c r="C32" s="63"/>
      <c r="D32" s="59"/>
      <c r="E32" s="59"/>
      <c r="F32" s="59"/>
      <c r="G32" s="59"/>
      <c r="H32" s="59"/>
      <c r="I32" s="59"/>
      <c r="J32" s="59"/>
      <c r="K32" s="60"/>
      <c r="L32" s="61"/>
      <c r="M32" s="11"/>
    </row>
    <row r="33" spans="1:13" ht="0.15" customHeight="1" thickBot="1" x14ac:dyDescent="0.35">
      <c r="A33" s="11"/>
      <c r="B33" s="83"/>
      <c r="C33" s="24"/>
      <c r="D33" s="5"/>
      <c r="E33" s="5"/>
      <c r="F33" s="5"/>
      <c r="G33" s="5"/>
      <c r="H33" s="5"/>
      <c r="I33" s="5"/>
      <c r="J33" s="5"/>
      <c r="K33" s="5"/>
      <c r="L33" s="5"/>
      <c r="M33" s="11"/>
    </row>
    <row r="34" spans="1:13" ht="0.15" customHeight="1" thickBot="1" x14ac:dyDescent="0.35">
      <c r="A34" s="11"/>
      <c r="B34" s="84"/>
      <c r="C34" s="71"/>
      <c r="D34" s="2"/>
      <c r="E34" s="2"/>
      <c r="F34" s="2"/>
      <c r="G34" s="2"/>
      <c r="H34" s="2"/>
      <c r="I34" s="2"/>
      <c r="J34" s="2"/>
      <c r="K34" s="15"/>
      <c r="L34" s="46"/>
      <c r="M34" s="11"/>
    </row>
    <row r="35" spans="1:13" ht="0.15" customHeight="1" thickTop="1" x14ac:dyDescent="0.3">
      <c r="A35" s="11"/>
      <c r="B35" s="85"/>
      <c r="C35" s="25"/>
      <c r="D35" s="14"/>
      <c r="E35" s="14"/>
      <c r="F35" s="14"/>
      <c r="G35" s="14"/>
      <c r="H35" s="14"/>
      <c r="I35" s="14"/>
      <c r="J35" s="14"/>
      <c r="K35" s="8"/>
      <c r="L35" s="58"/>
      <c r="M35" s="11"/>
    </row>
    <row r="36" spans="1:13" ht="0.15" customHeight="1" x14ac:dyDescent="0.3">
      <c r="A36" s="11"/>
      <c r="B36" s="85"/>
      <c r="C36" s="67"/>
      <c r="D36" s="62"/>
      <c r="E36" s="62"/>
      <c r="F36" s="62"/>
      <c r="G36" s="62"/>
      <c r="H36" s="62"/>
      <c r="I36" s="62"/>
      <c r="J36" s="62"/>
      <c r="K36" s="62"/>
      <c r="L36" s="62"/>
      <c r="M36" s="11"/>
    </row>
    <row r="37" spans="1:13" ht="0.15" customHeight="1" x14ac:dyDescent="0.3">
      <c r="A37" s="11"/>
      <c r="B37" s="85"/>
      <c r="C37" s="64"/>
      <c r="D37" s="59"/>
      <c r="E37" s="59"/>
      <c r="F37" s="59"/>
      <c r="G37" s="59"/>
      <c r="H37" s="59"/>
      <c r="I37" s="59"/>
      <c r="J37" s="59"/>
      <c r="K37" s="60"/>
      <c r="L37" s="61"/>
      <c r="M37" s="11"/>
    </row>
    <row r="38" spans="1:13" ht="0.15" customHeight="1" thickBot="1" x14ac:dyDescent="0.35">
      <c r="A38" s="11"/>
      <c r="B38" s="86"/>
      <c r="C38" s="30"/>
      <c r="D38" s="5"/>
      <c r="E38" s="5"/>
      <c r="F38" s="5"/>
      <c r="G38" s="5"/>
      <c r="H38" s="5"/>
      <c r="I38" s="5"/>
      <c r="J38" s="5"/>
      <c r="K38" s="5"/>
      <c r="L38" s="5"/>
      <c r="M38" s="11"/>
    </row>
    <row r="39" spans="1:13" ht="22.2" customHeight="1" thickBo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22.2" customHeight="1" x14ac:dyDescent="0.25">
      <c r="A40" s="11"/>
      <c r="B40" s="76" t="s">
        <v>27</v>
      </c>
      <c r="C40" s="42" t="s">
        <v>9</v>
      </c>
      <c r="D40" s="43" t="s">
        <v>4</v>
      </c>
      <c r="E40" s="44" t="s">
        <v>4</v>
      </c>
      <c r="F40" s="43" t="s">
        <v>7</v>
      </c>
      <c r="G40" s="44" t="s">
        <v>7</v>
      </c>
      <c r="H40" s="43" t="s">
        <v>0</v>
      </c>
      <c r="I40" s="44" t="s">
        <v>1</v>
      </c>
      <c r="J40" s="42" t="s">
        <v>2</v>
      </c>
      <c r="K40" s="42" t="s">
        <v>10</v>
      </c>
      <c r="L40" s="43" t="s">
        <v>3</v>
      </c>
      <c r="M40" s="11"/>
    </row>
    <row r="41" spans="1:13" ht="22.2" customHeight="1" thickBot="1" x14ac:dyDescent="0.3">
      <c r="A41" s="11"/>
      <c r="B41" s="77"/>
      <c r="C41" s="33">
        <v>44403</v>
      </c>
      <c r="D41" s="34" t="s">
        <v>5</v>
      </c>
      <c r="E41" s="35" t="s">
        <v>6</v>
      </c>
      <c r="F41" s="34" t="s">
        <v>8</v>
      </c>
      <c r="G41" s="35" t="s">
        <v>6</v>
      </c>
      <c r="H41" s="34"/>
      <c r="I41" s="35"/>
      <c r="J41" s="36" t="s">
        <v>15</v>
      </c>
      <c r="K41" s="37" t="s">
        <v>11</v>
      </c>
      <c r="L41" s="34"/>
      <c r="M41" s="11"/>
    </row>
    <row r="42" spans="1:13" ht="22.2" customHeight="1" thickBot="1" x14ac:dyDescent="0.3">
      <c r="A42" s="11"/>
      <c r="B42" s="11"/>
      <c r="C42" s="18" t="s">
        <v>12</v>
      </c>
      <c r="D42" s="3">
        <f>D4+D9+D14+D19+D24+D29+D34</f>
        <v>12489</v>
      </c>
      <c r="E42" s="3">
        <f t="shared" ref="E42:L42" si="36">E4+E9+E14+E19+E24+E29+E34</f>
        <v>2067</v>
      </c>
      <c r="F42" s="73">
        <f t="shared" si="36"/>
        <v>2237.11</v>
      </c>
      <c r="G42" s="3">
        <f t="shared" si="36"/>
        <v>2500</v>
      </c>
      <c r="H42" s="3">
        <f t="shared" si="36"/>
        <v>0</v>
      </c>
      <c r="I42" s="73">
        <f t="shared" si="36"/>
        <v>606.05999999999995</v>
      </c>
      <c r="J42" s="73">
        <f t="shared" si="36"/>
        <v>241.72</v>
      </c>
      <c r="K42" s="74">
        <f>SUM(D42:J42)</f>
        <v>20140.890000000003</v>
      </c>
      <c r="L42" s="73">
        <f t="shared" si="36"/>
        <v>4060.32</v>
      </c>
      <c r="M42" s="11"/>
    </row>
    <row r="43" spans="1:13" ht="24.6" thickTop="1" thickBot="1" x14ac:dyDescent="0.3">
      <c r="A43" s="11"/>
      <c r="B43" s="11"/>
      <c r="C43" s="17" t="s">
        <v>17</v>
      </c>
      <c r="D43" s="9">
        <f>D5+D10+D15+D20+D25+D30+D35</f>
        <v>167</v>
      </c>
      <c r="E43" s="9">
        <f t="shared" ref="E43:L43" si="37">E5+E10+E15+E20+E25+E30+E35</f>
        <v>0</v>
      </c>
      <c r="F43" s="9">
        <f t="shared" si="37"/>
        <v>1519</v>
      </c>
      <c r="G43" s="9">
        <f t="shared" si="37"/>
        <v>0</v>
      </c>
      <c r="H43" s="9">
        <f t="shared" si="37"/>
        <v>0</v>
      </c>
      <c r="I43" s="9">
        <f t="shared" si="37"/>
        <v>0</v>
      </c>
      <c r="J43" s="9">
        <f t="shared" si="37"/>
        <v>0</v>
      </c>
      <c r="K43" s="7">
        <f>SUM(D43:J43)</f>
        <v>1686</v>
      </c>
      <c r="L43" s="9">
        <f t="shared" si="37"/>
        <v>719</v>
      </c>
      <c r="M43" s="11"/>
    </row>
    <row r="44" spans="1:13" ht="22.2" customHeight="1" thickBot="1" x14ac:dyDescent="0.3">
      <c r="A44" s="11"/>
      <c r="B44" s="12"/>
      <c r="C44" s="19" t="s">
        <v>18</v>
      </c>
      <c r="D44" s="6">
        <f>IF(D42=0,0,D43/D42)</f>
        <v>1.3371767155096486E-2</v>
      </c>
      <c r="E44" s="6">
        <f t="shared" ref="E44:L44" si="38">IF(E42=0,0,E43/E42)</f>
        <v>0</v>
      </c>
      <c r="F44" s="6">
        <f t="shared" si="38"/>
        <v>0.67900103258221545</v>
      </c>
      <c r="G44" s="6">
        <f t="shared" si="38"/>
        <v>0</v>
      </c>
      <c r="H44" s="6">
        <f t="shared" si="38"/>
        <v>0</v>
      </c>
      <c r="I44" s="6">
        <f t="shared" si="38"/>
        <v>0</v>
      </c>
      <c r="J44" s="6">
        <f t="shared" si="38"/>
        <v>0</v>
      </c>
      <c r="K44" s="6">
        <f t="shared" si="38"/>
        <v>8.371030277212177E-2</v>
      </c>
      <c r="L44" s="6">
        <f t="shared" si="38"/>
        <v>0.17707963904322813</v>
      </c>
      <c r="M44" s="11"/>
    </row>
    <row r="45" spans="1:13" ht="22.2" customHeight="1" thickBot="1" x14ac:dyDescent="0.3">
      <c r="A45" s="11"/>
      <c r="B45" s="12"/>
      <c r="C45" s="20" t="s">
        <v>19</v>
      </c>
      <c r="D45" s="16">
        <f>D37+D32+D27+D22+D17+D12+D7</f>
        <v>952</v>
      </c>
      <c r="E45" s="16">
        <f t="shared" ref="E45:L45" si="39">E37+E32+E27+E22+E17+E12+E7</f>
        <v>0</v>
      </c>
      <c r="F45" s="16">
        <f t="shared" si="39"/>
        <v>9173.7999999999993</v>
      </c>
      <c r="G45" s="16">
        <f t="shared" si="39"/>
        <v>0</v>
      </c>
      <c r="H45" s="16">
        <f t="shared" si="39"/>
        <v>0</v>
      </c>
      <c r="I45" s="16">
        <f t="shared" si="39"/>
        <v>0</v>
      </c>
      <c r="J45" s="16">
        <f t="shared" si="39"/>
        <v>0</v>
      </c>
      <c r="K45" s="4">
        <f>SUM(D45:J45)</f>
        <v>10125.799999999999</v>
      </c>
      <c r="L45" s="16">
        <f t="shared" si="39"/>
        <v>1876</v>
      </c>
      <c r="M45" s="11"/>
    </row>
    <row r="46" spans="1:13" ht="22.2" customHeight="1" thickBot="1" x14ac:dyDescent="0.35">
      <c r="A46" s="11"/>
      <c r="B46" s="13"/>
      <c r="C46" s="20" t="s">
        <v>20</v>
      </c>
      <c r="D46" s="5">
        <f t="shared" ref="D46:K46" si="40">IF(D45=0,0,D45/D43)</f>
        <v>5.7005988023952092</v>
      </c>
      <c r="E46" s="5">
        <f t="shared" si="40"/>
        <v>0</v>
      </c>
      <c r="F46" s="5">
        <f t="shared" si="40"/>
        <v>6.0393680052666223</v>
      </c>
      <c r="G46" s="5">
        <f t="shared" si="40"/>
        <v>0</v>
      </c>
      <c r="H46" s="5">
        <f t="shared" si="40"/>
        <v>0</v>
      </c>
      <c r="I46" s="5">
        <f t="shared" si="40"/>
        <v>0</v>
      </c>
      <c r="J46" s="5">
        <f t="shared" si="40"/>
        <v>0</v>
      </c>
      <c r="K46" s="5">
        <f t="shared" si="40"/>
        <v>6.0058125741399762</v>
      </c>
      <c r="L46" s="5">
        <f>IF(L45=0,0,L45/L43)</f>
        <v>2.6091794158553547</v>
      </c>
      <c r="M46" s="11"/>
    </row>
    <row r="47" spans="1:13" ht="22.2" customHeigh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52" spans="2:11" ht="21.75" customHeight="1" x14ac:dyDescent="0.25"/>
    <row r="54" spans="2:11" ht="22.2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22.2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22.2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22.2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22.2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22.2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22.2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22.2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22.2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protectedRanges>
    <protectedRange sqref="L4:L7 D4:J7 K6 D8:L8 L9:L12 D9:J12 K11 D13:L13 L14:L17 D14:J17 K16 D18:L18 L19:L22 D19:J22 K21 D23:L23 L24:L27 D24:J27 K26 D28:L28 L29:L32 D29:J32 K31 D33:L33 L34:L37 D34:J37 K36 D38:L38" name="Oblast1"/>
  </protectedRanges>
  <mergeCells count="8">
    <mergeCell ref="B40:B41"/>
    <mergeCell ref="B24:B28"/>
    <mergeCell ref="B29:B33"/>
    <mergeCell ref="B34:B38"/>
    <mergeCell ref="B4:B7"/>
    <mergeCell ref="B9:B13"/>
    <mergeCell ref="B14:B18"/>
    <mergeCell ref="B19:B23"/>
  </mergeCells>
  <pageMargins left="0.78740157480314965" right="0.78740157480314965" top="0.98425196850393704" bottom="0.98425196850393704" header="0.51181102362204722" footer="0.51181102362204722"/>
  <pageSetup paperSize="9" scale="8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ÚSTECKÝ KRAJ</vt:lpstr>
      <vt:lpstr>'ÚSTECKÝ KRAJ'!Oblast_tisku</vt:lpstr>
    </vt:vector>
  </TitlesOfParts>
  <Company>MZe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Posta</dc:creator>
  <cp:lastModifiedBy>Plíhalová Šárka</cp:lastModifiedBy>
  <cp:lastPrinted>2016-08-29T07:18:33Z</cp:lastPrinted>
  <dcterms:created xsi:type="dcterms:W3CDTF">2003-07-09T07:48:36Z</dcterms:created>
  <dcterms:modified xsi:type="dcterms:W3CDTF">2021-07-27T08:34:46Z</dcterms:modified>
</cp:coreProperties>
</file>